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人材開発センターhp\bosyuu2\7gatu-3syu\excel-mousikomi\"/>
    </mc:Choice>
  </mc:AlternateContent>
  <xr:revisionPtr revIDLastSave="0" documentId="13_ncr:1_{3D66873E-40ED-462E-A588-AA0A995B55F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小クレーン" sheetId="1" r:id="rId1"/>
  </sheets>
  <definedNames>
    <definedName name="_xlnm.Print_Area" localSheetId="0">小クレーン!$A$1:$J$82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O6" i="1" l="1"/>
  <c r="N6" i="1"/>
  <c r="N19" i="1" l="1"/>
  <c r="N18" i="1"/>
  <c r="N17" i="1"/>
  <c r="N15" i="1"/>
  <c r="O12" i="1"/>
  <c r="N12" i="1"/>
  <c r="O8" i="1"/>
  <c r="N8" i="1"/>
  <c r="Q8" i="1" s="1"/>
  <c r="N7" i="1"/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M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移動式クレーン、デリック・揚貨装置の免許又は玉掛け、床上操作式クレーン運転技能講習のいずれかを所持している場合は、有りを選択してください。
※今回「玉掛け技能講習」を受講する場合→有りを選択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9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  <r>
          <rPr>
            <sz val="9"/>
            <color indexed="81"/>
            <rFont val="MS P ゴシック"/>
            <family val="3"/>
            <charset val="128"/>
          </rPr>
          <t xml:space="preserve">
助成金を使用する場合は　する　を
しない場合は　しない　を選択して下さい
</t>
        </r>
      </text>
    </comment>
  </commentList>
</comments>
</file>

<file path=xl/sharedStrings.xml><?xml version="1.0" encoding="utf-8"?>
<sst xmlns="http://schemas.openxmlformats.org/spreadsheetml/2006/main" count="17" uniqueCount="17">
  <si>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</si>
  <si>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</si>
  <si>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</si>
  <si>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</si>
  <si>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</si>
  <si>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</si>
  <si>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</si>
  <si>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</si>
  <si>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</si>
  <si>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所持資格</t>
    <rPh sb="0" eb="4">
      <t>ショジシカク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</si>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</sst>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\ \ \ \ \ \ e\ \ \ \ \ \ \ \ \ \ \ \ \ m\ \ \ \ \ \ \ \ \ \ \ \ \ \ \ d\ ;@"/>
    <numFmt numFmtId="178" formatCode="e\ \ \ \ \ \ \ \ \ \ \ m\ \ \ \ \ \ \ \ \ \ \ d"/>
    <numFmt numFmtId="179" formatCode="e\ \ \ \ \ \ \ \ \ \ \ m\ \ \ \ \ \ \ \ \ \ d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</xf>
    <xf numFmtId="177" fontId="0" fillId="0" borderId="1" xfId="0" applyNumberFormat="1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0" xfId="0" applyFont="1" applyProtection="1">
      <alignment vertical="center"/>
    </xf>
    <xf numFmtId="179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8" fontId="0" fillId="0" borderId="1" xfId="0" applyNumberFormat="1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41</xdr:row>
      <xdr:rowOff>66676</xdr:rowOff>
    </xdr:from>
    <xdr:to>
      <xdr:col>9</xdr:col>
      <xdr:colOff>581025</xdr:colOff>
      <xdr:row>81</xdr:row>
      <xdr:rowOff>219076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D71E79E9-8522-489A-87E6-EDF5966D1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" t="1799" r="3080" b="1990"/>
        <a:stretch/>
      </xdr:blipFill>
      <xdr:spPr>
        <a:xfrm>
          <a:off x="57150" y="9829801"/>
          <a:ext cx="6696075" cy="967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0</xdr:row>
      <xdr:rowOff>0</xdr:rowOff>
    </xdr:from>
    <xdr:to>
      <xdr:col>9</xdr:col>
      <xdr:colOff>483919</xdr:colOff>
      <xdr:row>40</xdr:row>
      <xdr:rowOff>200025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B12AF1C-E65E-4B75-9CC2-E2BE27556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13" t="4417" r="4833" b="3843"/>
        <a:stretch/>
      </xdr:blipFill>
      <xdr:spPr>
        <a:xfrm>
          <a:off x="180976" y="0"/>
          <a:ext cx="6475143" cy="9725025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6</xdr:row>
      <xdr:rowOff>19050</xdr:rowOff>
    </xdr:from>
    <xdr:to>
      <xdr:col>4</xdr:col>
      <xdr:colOff>619125</xdr:colOff>
      <xdr:row>7</xdr:row>
      <xdr:rowOff>47625</xdr:rowOff>
    </xdr:to>
    <xdr:sp macro="" textlink="$M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0625" y="1447800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6</xdr:row>
      <xdr:rowOff>19050</xdr:rowOff>
    </xdr:from>
    <xdr:to>
      <xdr:col>6</xdr:col>
      <xdr:colOff>485775</xdr:colOff>
      <xdr:row>7</xdr:row>
      <xdr:rowOff>47625</xdr:rowOff>
    </xdr:to>
    <xdr:sp macro="" textlink="$N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57525" y="14478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390524</xdr:colOff>
      <xdr:row>7</xdr:row>
      <xdr:rowOff>19050</xdr:rowOff>
    </xdr:from>
    <xdr:to>
      <xdr:col>6</xdr:col>
      <xdr:colOff>228599</xdr:colOff>
      <xdr:row>8</xdr:row>
      <xdr:rowOff>47625</xdr:rowOff>
    </xdr:to>
    <xdr:sp macro="" textlink="$M$4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6324" y="1685925"/>
          <a:ext cx="32670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504824</xdr:colOff>
      <xdr:row>8</xdr:row>
      <xdr:rowOff>66675</xdr:rowOff>
    </xdr:from>
    <xdr:to>
      <xdr:col>6</xdr:col>
      <xdr:colOff>190499</xdr:colOff>
      <xdr:row>9</xdr:row>
      <xdr:rowOff>95250</xdr:rowOff>
    </xdr:to>
    <xdr:sp macro="" textlink="$M$5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0624" y="1971675"/>
          <a:ext cx="31146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523874</xdr:colOff>
      <xdr:row>10</xdr:row>
      <xdr:rowOff>190500</xdr:rowOff>
    </xdr:from>
    <xdr:to>
      <xdr:col>5</xdr:col>
      <xdr:colOff>609599</xdr:colOff>
      <xdr:row>11</xdr:row>
      <xdr:rowOff>219075</xdr:rowOff>
    </xdr:to>
    <xdr:sp macro="" textlink="$O$6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09674" y="25717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10</xdr:row>
      <xdr:rowOff>190500</xdr:rowOff>
    </xdr:from>
    <xdr:to>
      <xdr:col>7</xdr:col>
      <xdr:colOff>19050</xdr:colOff>
      <xdr:row>11</xdr:row>
      <xdr:rowOff>219075</xdr:rowOff>
    </xdr:to>
    <xdr:sp macro="" textlink="$N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91000" y="25717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12</xdr:row>
      <xdr:rowOff>28575</xdr:rowOff>
    </xdr:from>
    <xdr:to>
      <xdr:col>4</xdr:col>
      <xdr:colOff>66675</xdr:colOff>
      <xdr:row>13</xdr:row>
      <xdr:rowOff>57150</xdr:rowOff>
    </xdr:to>
    <xdr:sp macro="" textlink="$N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38275" y="28860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361950</xdr:colOff>
      <xdr:row>11</xdr:row>
      <xdr:rowOff>200025</xdr:rowOff>
    </xdr:from>
    <xdr:to>
      <xdr:col>9</xdr:col>
      <xdr:colOff>133350</xdr:colOff>
      <xdr:row>13</xdr:row>
      <xdr:rowOff>123825</xdr:rowOff>
    </xdr:to>
    <xdr:sp macro="" textlink="$N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48350" y="28194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371475</xdr:colOff>
      <xdr:row>12</xdr:row>
      <xdr:rowOff>38100</xdr:rowOff>
    </xdr:from>
    <xdr:to>
      <xdr:col>9</xdr:col>
      <xdr:colOff>276225</xdr:colOff>
      <xdr:row>14</xdr:row>
      <xdr:rowOff>76200</xdr:rowOff>
    </xdr:to>
    <xdr:sp macro="" textlink="$O$8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57875" y="289560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95250</xdr:rowOff>
    </xdr:from>
    <xdr:to>
      <xdr:col>8</xdr:col>
      <xdr:colOff>619124</xdr:colOff>
      <xdr:row>13</xdr:row>
      <xdr:rowOff>123825</xdr:rowOff>
    </xdr:to>
    <xdr:sp macro="" textlink="$P$8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05399" y="295275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552450</xdr:colOff>
      <xdr:row>15</xdr:row>
      <xdr:rowOff>38100</xdr:rowOff>
    </xdr:from>
    <xdr:to>
      <xdr:col>7</xdr:col>
      <xdr:colOff>266700</xdr:colOff>
      <xdr:row>16</xdr:row>
      <xdr:rowOff>66675</xdr:rowOff>
    </xdr:to>
    <xdr:sp macro="" textlink="$N$9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24050" y="3609975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457200</xdr:colOff>
      <xdr:row>21</xdr:row>
      <xdr:rowOff>142875</xdr:rowOff>
    </xdr:from>
    <xdr:to>
      <xdr:col>9</xdr:col>
      <xdr:colOff>104775</xdr:colOff>
      <xdr:row>22</xdr:row>
      <xdr:rowOff>171450</xdr:rowOff>
    </xdr:to>
    <xdr:sp macro="" textlink="$M$14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828800" y="5143500"/>
          <a:ext cx="4448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22</xdr:row>
      <xdr:rowOff>161925</xdr:rowOff>
    </xdr:from>
    <xdr:to>
      <xdr:col>4</xdr:col>
      <xdr:colOff>276225</xdr:colOff>
      <xdr:row>23</xdr:row>
      <xdr:rowOff>190500</xdr:rowOff>
    </xdr:to>
    <xdr:sp macro="" textlink="$N$15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647825" y="54006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05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050"/>
        </a:p>
      </xdr:txBody>
    </xdr:sp>
    <xdr:clientData/>
  </xdr:twoCellAnchor>
  <xdr:twoCellAnchor>
    <xdr:from>
      <xdr:col>2</xdr:col>
      <xdr:colOff>104774</xdr:colOff>
      <xdr:row>23</xdr:row>
      <xdr:rowOff>171450</xdr:rowOff>
    </xdr:from>
    <xdr:to>
      <xdr:col>9</xdr:col>
      <xdr:colOff>57149</xdr:colOff>
      <xdr:row>24</xdr:row>
      <xdr:rowOff>200025</xdr:rowOff>
    </xdr:to>
    <xdr:sp macro="" textlink="$M$16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76374" y="56483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24</xdr:row>
      <xdr:rowOff>190500</xdr:rowOff>
    </xdr:from>
    <xdr:to>
      <xdr:col>5</xdr:col>
      <xdr:colOff>333375</xdr:colOff>
      <xdr:row>25</xdr:row>
      <xdr:rowOff>219075</xdr:rowOff>
    </xdr:to>
    <xdr:sp macro="" textlink="$N$17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381125" y="5905500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438150</xdr:colOff>
      <xdr:row>24</xdr:row>
      <xdr:rowOff>190500</xdr:rowOff>
    </xdr:from>
    <xdr:to>
      <xdr:col>8</xdr:col>
      <xdr:colOff>666750</xdr:colOff>
      <xdr:row>25</xdr:row>
      <xdr:rowOff>219075</xdr:rowOff>
    </xdr:to>
    <xdr:sp macro="" textlink="$N$18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67150" y="5905500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523875</xdr:colOff>
      <xdr:row>25</xdr:row>
      <xdr:rowOff>133350</xdr:rowOff>
    </xdr:from>
    <xdr:to>
      <xdr:col>4</xdr:col>
      <xdr:colOff>9525</xdr:colOff>
      <xdr:row>26</xdr:row>
      <xdr:rowOff>161925</xdr:rowOff>
    </xdr:to>
    <xdr:sp macro="" textlink="$M$3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09675" y="60864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85725</xdr:rowOff>
    </xdr:from>
    <xdr:to>
      <xdr:col>5</xdr:col>
      <xdr:colOff>295275</xdr:colOff>
      <xdr:row>13</xdr:row>
      <xdr:rowOff>114300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219450" y="294322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28575</xdr:colOff>
      <xdr:row>12</xdr:row>
      <xdr:rowOff>57150</xdr:rowOff>
    </xdr:from>
    <xdr:to>
      <xdr:col>6</xdr:col>
      <xdr:colOff>219075</xdr:colOff>
      <xdr:row>13</xdr:row>
      <xdr:rowOff>9525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143375" y="2914650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361950</xdr:colOff>
      <xdr:row>4</xdr:row>
      <xdr:rowOff>171450</xdr:rowOff>
    </xdr:from>
    <xdr:to>
      <xdr:col>7</xdr:col>
      <xdr:colOff>133350</xdr:colOff>
      <xdr:row>6</xdr:row>
      <xdr:rowOff>95250</xdr:rowOff>
    </xdr:to>
    <xdr:sp macro="" textlink="$N$19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476750" y="112395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257174</xdr:colOff>
      <xdr:row>18</xdr:row>
      <xdr:rowOff>161924</xdr:rowOff>
    </xdr:from>
    <xdr:to>
      <xdr:col>1</xdr:col>
      <xdr:colOff>57149</xdr:colOff>
      <xdr:row>20</xdr:row>
      <xdr:rowOff>133350</xdr:rowOff>
    </xdr:to>
    <xdr:sp macro="" textlink="$N$1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7174" y="444817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257175</xdr:colOff>
      <xdr:row>17</xdr:row>
      <xdr:rowOff>114300</xdr:rowOff>
    </xdr:from>
    <xdr:to>
      <xdr:col>1</xdr:col>
      <xdr:colOff>57150</xdr:colOff>
      <xdr:row>19</xdr:row>
      <xdr:rowOff>85726</xdr:rowOff>
    </xdr:to>
    <xdr:sp macro="" textlink="$O$12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7175" y="4162425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:Q20"/>
  <sheetViews>
    <sheetView tabSelected="1" workbookViewId="0">
      <selection activeCell="K1" sqref="K1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1.625" customWidth="1"/>
    <col min="14" max="14" width="16.625" bestFit="1" customWidth="1"/>
    <col min="15" max="16" width="10.375" customWidth="1"/>
  </cols>
  <sheetData>
    <row r="1" spans="10:17">
      <c r="L1" s="1" t="s">
        <v>0</v>
      </c>
    </row>
    <row r="2" spans="10:17">
      <c r="L2" s="2" t="s">
        <v>1</v>
      </c>
      <c r="M2" s="23"/>
      <c r="N2" s="19"/>
    </row>
    <row r="3" spans="10:17">
      <c r="L3" s="2" t="s">
        <v>2</v>
      </c>
      <c r="M3" s="19"/>
      <c r="N3" s="13"/>
      <c r="O3" s="13"/>
      <c r="P3" s="13"/>
    </row>
    <row r="4" spans="10:17">
      <c r="L4" s="2" t="s">
        <v>3</v>
      </c>
      <c r="M4" s="3"/>
      <c r="N4" s="13"/>
      <c r="O4" s="13"/>
      <c r="P4" s="13"/>
    </row>
    <row r="5" spans="10:17">
      <c r="L5" s="2" t="s">
        <v>4</v>
      </c>
      <c r="M5" s="3"/>
      <c r="N5" s="13"/>
      <c r="O5" s="13"/>
      <c r="P5" s="13"/>
    </row>
    <row r="6" spans="10:17">
      <c r="L6" s="2" t="s">
        <v>5</v>
      </c>
      <c r="M6" s="4"/>
      <c r="N6" s="13" t="str">
        <f ca="1">IF(M6="","",IF(M3="",DATEDIF(M6,TODAY(),"y"),IF(OR(M3="",M6=""),"",DATEDIF(M6,M3,"y"))))</f>
        <v/>
      </c>
      <c r="O6" s="14" t="str">
        <f>IF(M6="","",M6)</f>
        <v/>
      </c>
      <c r="P6" s="13"/>
    </row>
    <row r="7" spans="10:17">
      <c r="L7" s="2" t="s">
        <v>6</v>
      </c>
      <c r="M7" s="3"/>
      <c r="N7" s="13" t="str">
        <f>CONCATENATE(LEFT(M7,3),"　　　",RIGHT(M7,4))</f>
        <v>　　　</v>
      </c>
      <c r="O7" s="13"/>
      <c r="P7" s="13"/>
    </row>
    <row r="8" spans="10:17">
      <c r="L8" s="2" t="s">
        <v>7</v>
      </c>
      <c r="M8" s="3"/>
      <c r="N8" s="15" t="str">
        <f>IF(IFERROR(FIND("市",$M$8,2),0)=0,"","○")</f>
        <v/>
      </c>
      <c r="O8" s="16" t="str">
        <f>IF(IFERROR(FIND("郡",$M$8,2),0)=0,"","○")</f>
        <v/>
      </c>
      <c r="P8" s="16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3"/>
      <c r="N9" s="13" t="str">
        <f>SUBSTITUTE(M9,"-","     　      ")</f>
        <v/>
      </c>
      <c r="O9" s="13"/>
      <c r="P9" s="13"/>
    </row>
    <row r="10" spans="10:17">
      <c r="K10" s="5"/>
      <c r="L10" s="6"/>
      <c r="M10" s="7"/>
      <c r="N10" s="13"/>
      <c r="O10" s="13"/>
      <c r="P10" s="13"/>
    </row>
    <row r="11" spans="10:17">
      <c r="L11" s="21"/>
      <c r="M11" s="21"/>
      <c r="N11" s="13"/>
      <c r="O11" s="13"/>
      <c r="P11" s="13"/>
    </row>
    <row r="12" spans="10:17">
      <c r="L12" s="2" t="s">
        <v>9</v>
      </c>
      <c r="M12" s="20"/>
      <c r="N12" s="16" t="str">
        <f>IF(M12="有り","○","")</f>
        <v/>
      </c>
      <c r="O12" s="16" t="str">
        <f>IF(M12="有り","","○")</f>
        <v>○</v>
      </c>
      <c r="P12" s="13"/>
    </row>
    <row r="13" spans="10:17">
      <c r="L13" s="22" t="s">
        <v>10</v>
      </c>
      <c r="M13" s="22"/>
      <c r="N13" s="17"/>
      <c r="O13" s="13"/>
      <c r="P13" s="13"/>
    </row>
    <row r="14" spans="10:17">
      <c r="L14" s="2" t="s">
        <v>11</v>
      </c>
      <c r="M14" s="3"/>
      <c r="N14" s="13"/>
      <c r="O14" s="13"/>
      <c r="P14" s="13"/>
    </row>
    <row r="15" spans="10:17">
      <c r="L15" s="2" t="s">
        <v>12</v>
      </c>
      <c r="M15" s="3"/>
      <c r="N15" s="18" t="str">
        <f>CONCATENATE(LEFT(M15,3),"　",RIGHT(M15,4))</f>
        <v>　</v>
      </c>
      <c r="O15" s="13"/>
      <c r="P15" s="13"/>
    </row>
    <row r="16" spans="10:17">
      <c r="L16" s="2" t="s">
        <v>13</v>
      </c>
      <c r="M16" s="3"/>
      <c r="N16" s="13"/>
      <c r="O16" s="13"/>
      <c r="P16" s="13"/>
    </row>
    <row r="17" spans="11:16">
      <c r="K17" s="5"/>
      <c r="L17" s="2" t="s">
        <v>14</v>
      </c>
      <c r="M17" s="3"/>
      <c r="N17" s="13" t="str">
        <f>SUBSTITUTE(M17,"-","     　      ")</f>
        <v/>
      </c>
      <c r="O17" s="13"/>
      <c r="P17" s="13"/>
    </row>
    <row r="18" spans="11:16">
      <c r="L18" s="2" t="s">
        <v>15</v>
      </c>
      <c r="M18" s="3"/>
      <c r="N18" s="13" t="str">
        <f>SUBSTITUTE(M18,"-","       　    ")</f>
        <v/>
      </c>
      <c r="O18" s="13"/>
      <c r="P18" s="13"/>
    </row>
    <row r="19" spans="11:16">
      <c r="L19" s="8" t="s">
        <v>16</v>
      </c>
      <c r="M19" s="12"/>
      <c r="N19" s="9" t="str">
        <f>IF(M19="する","○","")</f>
        <v/>
      </c>
    </row>
    <row r="20" spans="11:16">
      <c r="L20" s="10"/>
      <c r="M20" s="11"/>
    </row>
  </sheetData>
  <sheetProtection sheet="1" objects="1" scenarios="1"/>
  <mergeCells count="2">
    <mergeCell ref="L11:M11"/>
    <mergeCell ref="L13:M13"/>
  </mergeCells>
  <phoneticPr fontId="1"/>
  <conditionalFormatting sqref="M2:M10">
    <cfRule type="cellIs" dxfId="3" priority="1" operator="equal">
      <formula>""</formula>
    </cfRule>
  </conditionalFormatting>
  <conditionalFormatting sqref="M12">
    <cfRule type="cellIs" dxfId="2" priority="6" operator="equal">
      <formula>""</formula>
    </cfRule>
  </conditionalFormatting>
  <conditionalFormatting sqref="M14:M18">
    <cfRule type="cellIs" dxfId="1" priority="4" operator="equal">
      <formula>""</formula>
    </cfRule>
  </conditionalFormatting>
  <conditionalFormatting sqref="N2">
    <cfRule type="cellIs" dxfId="0" priority="3" operator="equal">
      <formula>""</formula>
    </cfRule>
  </conditionalFormatting>
  <dataValidations count="3">
    <dataValidation type="list" allowBlank="1" showInputMessage="1" showErrorMessage="1" sqref="M19" xr:uid="{00000000-0002-0000-0000-000000000000}">
      <formula1>"する,しない"</formula1>
    </dataValidation>
    <dataValidation imeMode="fullKatakana" allowBlank="1" showInputMessage="1" showErrorMessage="1" sqref="M4" xr:uid="{00000000-0002-0000-0000-000001000000}"/>
    <dataValidation type="list" allowBlank="1" showInputMessage="1" showErrorMessage="1" sqref="M12" xr:uid="{00000000-0002-0000-0000-000002000000}">
      <formula1>"有り,無し"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小クレーン</vt:lpstr>
      <vt:lpstr>小クレーン!Print_Area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2026-01-23T00:45:25Z</cp:lastPrinted>
  <dcterms:created xsi:type="dcterms:W3CDTF">2024-10-18T04:27:42Z</dcterms:created>
  <dcterms:modified xsi:type="dcterms:W3CDTF">2026-05-26T02:10:46Z</dcterms:modified>
</cp:coreProperties>
</file>