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人材開発センターhp\bosyuu2\7gatu-3syu\excel-mousikomi\"/>
    </mc:Choice>
  </mc:AlternateContent>
  <xr:revisionPtr revIDLastSave="0" documentId="13_ncr:1_{43EF9890-972E-4FE5-A2C8-D28941F2EA8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フォーク" sheetId="2" r:id="rId1"/>
  </sheets>
  <definedNames>
    <definedName name="_xlnm.Print_Area" localSheetId="0">フォーク!$A$1:$J$119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" i="2" l="1"/>
  <c r="O6" i="2" l="1"/>
  <c r="N9" i="2" l="1"/>
  <c r="M11" i="2" l="1"/>
  <c r="Q14" i="2" l="1"/>
  <c r="O14" i="2"/>
  <c r="Q12" i="2"/>
  <c r="O8" i="2" l="1"/>
  <c r="N8" i="2"/>
  <c r="Q8" i="2" s="1"/>
  <c r="N7" i="2"/>
  <c r="P8" i="2" l="1"/>
  <c r="O13" i="2" l="1"/>
  <c r="O12" i="2"/>
  <c r="N19" i="2"/>
  <c r="N18" i="2"/>
  <c r="N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jimu-fsrv2</author>
  </authors>
  <commentList>
    <comment ref="J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委託先教習機関（㈱PCT）の申込書へ
合わせて入力しております。
エクセルのバージョンや印刷環境に
よりズレが生じる場合があります。
※この申込書は両面印刷にて
　お願いします。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開始日</t>
        </r>
      </text>
    </comment>
    <comment ref="N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終了日</t>
        </r>
      </text>
    </comment>
    <comment ref="M3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申込日を
9/10　の形式で
入力して下さい。</t>
        </r>
      </text>
    </comment>
    <comment ref="M6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生年月日を
ｓ55/1/1　又は
1980/1/1　の
形式で入力して下さい。</t>
        </r>
      </text>
    </comment>
    <comment ref="M8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郡、市より入力して下さい。
北海道は入力不要です。
例
・町村の場合
　上川郡〇〇町□条△丁目☆番地
・市の場合
　〇〇市□条△丁目☆番地</t>
        </r>
      </text>
    </comment>
    <comment ref="N8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市</t>
        </r>
      </text>
    </comment>
    <comment ref="O8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郡</t>
        </r>
      </text>
    </comment>
    <comment ref="M9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-ハイフン付きで
入力して下さい。</t>
        </r>
      </text>
    </comment>
    <comment ref="L12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
該当する免許等を
選択してください</t>
        </r>
      </text>
    </comment>
  </commentList>
</comments>
</file>

<file path=xl/sharedStrings.xml><?xml version="1.0" encoding="utf-8"?>
<sst xmlns="http://schemas.openxmlformats.org/spreadsheetml/2006/main" count="18" uniqueCount="18">
  <si>
    <t>受講日</t>
    <rPh sb="0" eb="3">
      <t>ジュコウビ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</si>
  <si>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</si>
  <si>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</si>
  <si>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携帯番号</t>
    <rPh sb="0" eb="4">
      <t>ケイタイバンゴウ</t>
    </rPh>
    <phoneticPr fontId="1"/>
  </si>
  <si>
    <t>〒番号</t>
    <rPh sb="1" eb="3">
      <t>バンゴウ</t>
    </rPh>
    <phoneticPr fontId="1"/>
  </si>
  <si>
    <t>住所</t>
    <rPh sb="0" eb="2">
      <t>ジュウショ</t>
    </rPh>
    <phoneticPr fontId="1"/>
  </si>
  <si>
    <t>フリガナ</t>
    <phoneticPr fontId="1"/>
  </si>
  <si>
    <t>会社名</t>
    <rPh sb="0" eb="3">
      <t>カイシャメイ</t>
    </rPh>
    <phoneticPr fontId="1"/>
  </si>
  <si>
    <t>会社〒番号</t>
    <rPh sb="0" eb="2">
      <t>カイシャ</t>
    </rPh>
    <rPh sb="3" eb="5">
      <t>バンゴウ</t>
    </rPh>
    <phoneticPr fontId="1"/>
  </si>
  <si>
    <t>会社住所</t>
    <rPh sb="0" eb="2">
      <t>カイシャ</t>
    </rPh>
    <rPh sb="2" eb="4">
      <t>ジュウショ</t>
    </rPh>
    <phoneticPr fontId="1"/>
  </si>
  <si>
    <t>会社電話</t>
    <rPh sb="0" eb="2">
      <t>カイシャ</t>
    </rPh>
    <rPh sb="2" eb="4">
      <t>デンワ</t>
    </rPh>
    <phoneticPr fontId="1"/>
  </si>
  <si>
    <t>会社ファクス</t>
    <rPh sb="0" eb="2">
      <t>カイシャ</t>
    </rPh>
    <phoneticPr fontId="1"/>
  </si>
  <si>
    <t>申込日</t>
    <rPh sb="0" eb="3">
      <t>モウシコミビ</t>
    </rPh>
    <phoneticPr fontId="1"/>
  </si>
  <si>
    <t>所持免許等</t>
    <rPh sb="0" eb="4">
      <t>ショジメンキョ</t>
    </rPh>
    <rPh sb="4" eb="5">
      <t>ナド</t>
    </rPh>
    <phoneticPr fontId="1"/>
  </si>
  <si>
    <t>11Hコース</t>
    <phoneticPr fontId="1"/>
  </si>
  <si>
    <t>31Hコース</t>
    <phoneticPr fontId="1"/>
  </si>
  <si>
    <t>※黄色のセルのみ入力して下さい</t>
    <rPh sb="1" eb="3">
      <t>キイロ</t>
    </rPh>
    <rPh sb="8" eb="10">
      <t>ニュウリョク</t>
    </rPh>
    <rPh sb="12" eb="13">
      <t>クダ</t>
    </rPh>
    <phoneticPr fontId="1"/>
  </si>
  <si>
    <t>※個人でのお申込みは以降不要です。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</si>
</sst>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\ \ \ \ \ \ \ \ e\ \ \ \ \ \ \ \ \ \ \ \ \ \ m\ \ \ \ \ \ \ \ \ \ \ \ \ \ \ \ \ \ d\ ;@"/>
    <numFmt numFmtId="177" formatCode="[$-411]ggge&quot;年&quot;m&quot;月&quot;d&quot;日&quot;;@"/>
    <numFmt numFmtId="178" formatCode="e\ \ \ \ \ \ \ \ \ \ \ m\ \ \ \ \ \ \ \ \ \ d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1" xfId="0" applyBorder="1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Protection="1">
      <alignment vertical="center"/>
      <protection locked="0"/>
    </xf>
    <xf numFmtId="0" fontId="5" fillId="0" borderId="0" xfId="0" applyFont="1">
      <alignment vertical="center"/>
    </xf>
    <xf numFmtId="177" fontId="0" fillId="0" borderId="1" xfId="0" applyNumberForma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178" fontId="0" fillId="0" borderId="1" xfId="0" applyNumberFormat="1" applyBorder="1" applyAlignment="1" applyProtection="1">
      <alignment vertical="center" shrinkToFit="1"/>
      <protection locked="0"/>
    </xf>
    <xf numFmtId="0" fontId="0" fillId="0" borderId="0" xfId="0" applyProtection="1">
      <alignment vertical="center"/>
    </xf>
    <xf numFmtId="176" fontId="0" fillId="0" borderId="0" xfId="0" applyNumberFormat="1" applyBorder="1" applyAlignment="1" applyProtection="1">
      <alignment vertical="center" shrinkToFit="1"/>
    </xf>
    <xf numFmtId="0" fontId="0" fillId="0" borderId="0" xfId="0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5" fillId="0" borderId="2" xfId="0" applyFont="1" applyFill="1" applyBorder="1" applyAlignment="1">
      <alignment vertical="center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78</xdr:row>
      <xdr:rowOff>47626</xdr:rowOff>
    </xdr:from>
    <xdr:to>
      <xdr:col>9</xdr:col>
      <xdr:colOff>609600</xdr:colOff>
      <xdr:row>118</xdr:row>
      <xdr:rowOff>161926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BF367B11-09CD-49DA-BC4A-43DDDFD26B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" t="2082" r="3245" b="2083"/>
        <a:stretch/>
      </xdr:blipFill>
      <xdr:spPr>
        <a:xfrm>
          <a:off x="114299" y="18621376"/>
          <a:ext cx="6638926" cy="9639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38099</xdr:rowOff>
    </xdr:from>
    <xdr:to>
      <xdr:col>9</xdr:col>
      <xdr:colOff>672250</xdr:colOff>
      <xdr:row>77</xdr:row>
      <xdr:rowOff>28575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C5CCDE34-35D4-483D-99DF-877E7EA8B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81" t="5587" r="836" b="12405"/>
        <a:stretch/>
      </xdr:blipFill>
      <xdr:spPr>
        <a:xfrm>
          <a:off x="0" y="10039349"/>
          <a:ext cx="6844450" cy="83248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0</xdr:row>
      <xdr:rowOff>0</xdr:rowOff>
    </xdr:from>
    <xdr:to>
      <xdr:col>9</xdr:col>
      <xdr:colOff>667717</xdr:colOff>
      <xdr:row>41</xdr:row>
      <xdr:rowOff>133350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5DDD01D9-601B-4B09-967A-E13A1F3EF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3" t="6061" r="3162" b="1326"/>
        <a:stretch/>
      </xdr:blipFill>
      <xdr:spPr>
        <a:xfrm>
          <a:off x="9526" y="0"/>
          <a:ext cx="6830391" cy="9896475"/>
        </a:xfrm>
        <a:prstGeom prst="rect">
          <a:avLst/>
        </a:prstGeom>
      </xdr:spPr>
    </xdr:pic>
    <xdr:clientData/>
  </xdr:twoCellAnchor>
  <xdr:twoCellAnchor>
    <xdr:from>
      <xdr:col>1</xdr:col>
      <xdr:colOff>542925</xdr:colOff>
      <xdr:row>6</xdr:row>
      <xdr:rowOff>85725</xdr:rowOff>
    </xdr:from>
    <xdr:to>
      <xdr:col>4</xdr:col>
      <xdr:colOff>657225</xdr:colOff>
      <xdr:row>7</xdr:row>
      <xdr:rowOff>114300</xdr:rowOff>
    </xdr:to>
    <xdr:sp macro="" textlink="$M$2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8725" y="1514475"/>
          <a:ext cx="21717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54137-8539-48F7-8B2B-D76E2D899432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419100</xdr:colOff>
      <xdr:row>6</xdr:row>
      <xdr:rowOff>85725</xdr:rowOff>
    </xdr:from>
    <xdr:to>
      <xdr:col>6</xdr:col>
      <xdr:colOff>590550</xdr:colOff>
      <xdr:row>7</xdr:row>
      <xdr:rowOff>114300</xdr:rowOff>
    </xdr:to>
    <xdr:sp macro="" textlink="$N$2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62300" y="151447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896C3F-18B7-44AA-9049-082867F33EDE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28574</xdr:colOff>
      <xdr:row>7</xdr:row>
      <xdr:rowOff>95250</xdr:rowOff>
    </xdr:from>
    <xdr:to>
      <xdr:col>6</xdr:col>
      <xdr:colOff>438149</xdr:colOff>
      <xdr:row>8</xdr:row>
      <xdr:rowOff>123825</xdr:rowOff>
    </xdr:to>
    <xdr:sp macro="" textlink="$M$4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00174" y="1762125"/>
          <a:ext cx="31527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62C9EBC-89E0-470A-B430-5B40DC533FAA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152399</xdr:colOff>
      <xdr:row>8</xdr:row>
      <xdr:rowOff>161925</xdr:rowOff>
    </xdr:from>
    <xdr:to>
      <xdr:col>6</xdr:col>
      <xdr:colOff>409574</xdr:colOff>
      <xdr:row>9</xdr:row>
      <xdr:rowOff>190500</xdr:rowOff>
    </xdr:to>
    <xdr:sp macro="" textlink="$M$5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523999" y="2066925"/>
          <a:ext cx="30003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2069943-9560-49A1-B549-DE5D12DB9D81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180975</xdr:colOff>
      <xdr:row>11</xdr:row>
      <xdr:rowOff>47625</xdr:rowOff>
    </xdr:from>
    <xdr:to>
      <xdr:col>7</xdr:col>
      <xdr:colOff>123825</xdr:colOff>
      <xdr:row>12</xdr:row>
      <xdr:rowOff>76200</xdr:rowOff>
    </xdr:to>
    <xdr:sp macro="" textlink="$N$6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95775" y="2667000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9215D2F-0D50-4068-8384-CFE0B6A23A7C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12</xdr:row>
      <xdr:rowOff>123825</xdr:rowOff>
    </xdr:from>
    <xdr:to>
      <xdr:col>4</xdr:col>
      <xdr:colOff>38100</xdr:colOff>
      <xdr:row>13</xdr:row>
      <xdr:rowOff>152400</xdr:rowOff>
    </xdr:to>
    <xdr:sp macro="" textlink="$N$7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409700" y="2981325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A0A5D9F-DBE0-48A6-AFBA-AA1BB8D43B0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　　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571500</xdr:colOff>
      <xdr:row>12</xdr:row>
      <xdr:rowOff>152400</xdr:rowOff>
    </xdr:from>
    <xdr:to>
      <xdr:col>9</xdr:col>
      <xdr:colOff>247650</xdr:colOff>
      <xdr:row>13</xdr:row>
      <xdr:rowOff>180975</xdr:rowOff>
    </xdr:to>
    <xdr:sp macro="" textlink="$N$8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057900" y="3009900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35EF89-E71C-41DF-845D-B3B9DE9E802B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571500</xdr:colOff>
      <xdr:row>13</xdr:row>
      <xdr:rowOff>38100</xdr:rowOff>
    </xdr:from>
    <xdr:to>
      <xdr:col>9</xdr:col>
      <xdr:colOff>247650</xdr:colOff>
      <xdr:row>14</xdr:row>
      <xdr:rowOff>66675</xdr:rowOff>
    </xdr:to>
    <xdr:sp macro="" textlink="$O$8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057900" y="313372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396E466-A6C3-4FAA-8250-1F1671311F3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7</xdr:col>
      <xdr:colOff>142875</xdr:colOff>
      <xdr:row>12</xdr:row>
      <xdr:rowOff>209550</xdr:rowOff>
    </xdr:from>
    <xdr:to>
      <xdr:col>8</xdr:col>
      <xdr:colOff>85725</xdr:colOff>
      <xdr:row>14</xdr:row>
      <xdr:rowOff>0</xdr:rowOff>
    </xdr:to>
    <xdr:sp macro="" textlink="$P$8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943475" y="3067050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3E85E1A-C6D7-4F9C-B0BC-EB526F36258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619125</xdr:colOff>
      <xdr:row>14</xdr:row>
      <xdr:rowOff>76200</xdr:rowOff>
    </xdr:from>
    <xdr:to>
      <xdr:col>7</xdr:col>
      <xdr:colOff>171451</xdr:colOff>
      <xdr:row>15</xdr:row>
      <xdr:rowOff>104775</xdr:rowOff>
    </xdr:to>
    <xdr:sp macro="" textlink="$Q$8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304925" y="3409950"/>
          <a:ext cx="3667126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E911BBC-3361-492C-8946-D6A245D8BABE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15</xdr:row>
      <xdr:rowOff>152400</xdr:rowOff>
    </xdr:from>
    <xdr:to>
      <xdr:col>8</xdr:col>
      <xdr:colOff>285750</xdr:colOff>
      <xdr:row>16</xdr:row>
      <xdr:rowOff>180975</xdr:rowOff>
    </xdr:to>
    <xdr:sp macro="" textlink="$N$9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095500" y="3724275"/>
          <a:ext cx="3676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C60826E-5978-4BA2-B80E-44BE93BD30F5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419100</xdr:colOff>
      <xdr:row>25</xdr:row>
      <xdr:rowOff>85725</xdr:rowOff>
    </xdr:from>
    <xdr:to>
      <xdr:col>9</xdr:col>
      <xdr:colOff>285749</xdr:colOff>
      <xdr:row>26</xdr:row>
      <xdr:rowOff>114300</xdr:rowOff>
    </xdr:to>
    <xdr:sp macro="" textlink="$M$15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790700" y="6038850"/>
          <a:ext cx="4667249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8978998-0DDF-4764-B74A-E64C5E5B03E2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219075</xdr:colOff>
      <xdr:row>26</xdr:row>
      <xdr:rowOff>104775</xdr:rowOff>
    </xdr:from>
    <xdr:to>
      <xdr:col>4</xdr:col>
      <xdr:colOff>219075</xdr:colOff>
      <xdr:row>27</xdr:row>
      <xdr:rowOff>133350</xdr:rowOff>
    </xdr:to>
    <xdr:sp macro="" textlink="$N$17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590675" y="6296025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E533AF08-D7E1-436A-BC02-A5E7C530C75F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114299</xdr:colOff>
      <xdr:row>27</xdr:row>
      <xdr:rowOff>133350</xdr:rowOff>
    </xdr:from>
    <xdr:to>
      <xdr:col>9</xdr:col>
      <xdr:colOff>66674</xdr:colOff>
      <xdr:row>28</xdr:row>
      <xdr:rowOff>161925</xdr:rowOff>
    </xdr:to>
    <xdr:sp macro="" textlink="$M$17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485899" y="6562725"/>
          <a:ext cx="47529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4D63E437-DB2A-449C-BEB5-AD62BECF566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133350</xdr:colOff>
      <xdr:row>28</xdr:row>
      <xdr:rowOff>161925</xdr:rowOff>
    </xdr:from>
    <xdr:to>
      <xdr:col>4</xdr:col>
      <xdr:colOff>657225</xdr:colOff>
      <xdr:row>29</xdr:row>
      <xdr:rowOff>190500</xdr:rowOff>
    </xdr:to>
    <xdr:sp macro="" textlink="$N$18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504950" y="6829425"/>
          <a:ext cx="18954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F1BB39E0-B1B7-45B4-B971-D870BB4DB871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666750</xdr:colOff>
      <xdr:row>28</xdr:row>
      <xdr:rowOff>161925</xdr:rowOff>
    </xdr:from>
    <xdr:to>
      <xdr:col>8</xdr:col>
      <xdr:colOff>504825</xdr:colOff>
      <xdr:row>29</xdr:row>
      <xdr:rowOff>190500</xdr:rowOff>
    </xdr:to>
    <xdr:sp macro="" textlink="$N$19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095750" y="6829425"/>
          <a:ext cx="18954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8CAE98D-40A1-42F0-9941-7FCC4C3842CA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495300</xdr:colOff>
      <xdr:row>29</xdr:row>
      <xdr:rowOff>104775</xdr:rowOff>
    </xdr:from>
    <xdr:to>
      <xdr:col>3</xdr:col>
      <xdr:colOff>666750</xdr:colOff>
      <xdr:row>30</xdr:row>
      <xdr:rowOff>133350</xdr:rowOff>
    </xdr:to>
    <xdr:sp macro="" textlink="$M$3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181100" y="7010400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2C49FA-C52E-4F15-AE95-8683A588EEE6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333374</xdr:colOff>
      <xdr:row>48</xdr:row>
      <xdr:rowOff>228600</xdr:rowOff>
    </xdr:from>
    <xdr:to>
      <xdr:col>8</xdr:col>
      <xdr:colOff>304799</xdr:colOff>
      <xdr:row>50</xdr:row>
      <xdr:rowOff>19050</xdr:rowOff>
    </xdr:to>
    <xdr:sp macro="" textlink="$M$5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762374" y="11658600"/>
          <a:ext cx="20288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2069943-9560-49A1-B549-DE5D12DB9D81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314325</xdr:colOff>
      <xdr:row>54</xdr:row>
      <xdr:rowOff>161925</xdr:rowOff>
    </xdr:from>
    <xdr:to>
      <xdr:col>1</xdr:col>
      <xdr:colOff>676275</xdr:colOff>
      <xdr:row>55</xdr:row>
      <xdr:rowOff>190500</xdr:rowOff>
    </xdr:to>
    <xdr:sp macro="" textlink="$O$12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00125" y="1302067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BE35F3A1-37FD-4B64-ABB6-D93C07A59230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314325</xdr:colOff>
      <xdr:row>55</xdr:row>
      <xdr:rowOff>123825</xdr:rowOff>
    </xdr:from>
    <xdr:to>
      <xdr:col>1</xdr:col>
      <xdr:colOff>676275</xdr:colOff>
      <xdr:row>56</xdr:row>
      <xdr:rowOff>152400</xdr:rowOff>
    </xdr:to>
    <xdr:sp macro="" textlink="$O$13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000125" y="13220700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A83376D-98B2-4ACE-AEDF-84B7A3E0DCE4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542925</xdr:colOff>
      <xdr:row>12</xdr:row>
      <xdr:rowOff>209550</xdr:rowOff>
    </xdr:from>
    <xdr:to>
      <xdr:col>5</xdr:col>
      <xdr:colOff>485775</xdr:colOff>
      <xdr:row>14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286125" y="3067050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t>北海</a:t>
          </a:r>
        </a:p>
      </xdr:txBody>
    </xdr:sp>
    <xdr:clientData/>
  </xdr:twoCellAnchor>
  <xdr:twoCellAnchor>
    <xdr:from>
      <xdr:col>0</xdr:col>
      <xdr:colOff>228600</xdr:colOff>
      <xdr:row>20</xdr:row>
      <xdr:rowOff>133349</xdr:rowOff>
    </xdr:from>
    <xdr:to>
      <xdr:col>1</xdr:col>
      <xdr:colOff>47625</xdr:colOff>
      <xdr:row>22</xdr:row>
      <xdr:rowOff>9524</xdr:rowOff>
    </xdr:to>
    <xdr:sp macro="" textlink="$Q$13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28600" y="4895849"/>
          <a:ext cx="50482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4537838E-CD52-43D1-9EB5-38E12D60A4B1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oneCellAnchor>
    <xdr:from>
      <xdr:col>0</xdr:col>
      <xdr:colOff>57150</xdr:colOff>
      <xdr:row>20</xdr:row>
      <xdr:rowOff>39930</xdr:rowOff>
    </xdr:from>
    <xdr:ext cx="666750" cy="478593"/>
    <xdr:sp macro="" textlink="$Q$12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57150" y="4802430"/>
          <a:ext cx="666750" cy="478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fld id="{42C186D5-681C-46AA-B93D-C1875B10A674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 </a:t>
          </a:fld>
          <a:endParaRPr kumimoji="1" lang="ja-JP" altLang="en-US" sz="1800"/>
        </a:p>
      </xdr:txBody>
    </xdr:sp>
    <xdr:clientData/>
  </xdr:oneCellAnchor>
  <xdr:oneCellAnchor>
    <xdr:from>
      <xdr:col>0</xdr:col>
      <xdr:colOff>57150</xdr:colOff>
      <xdr:row>18</xdr:row>
      <xdr:rowOff>226877</xdr:rowOff>
    </xdr:from>
    <xdr:ext cx="676275" cy="478593"/>
    <xdr:sp macro="" textlink="$Q$14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57150" y="4513127"/>
          <a:ext cx="676275" cy="478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fld id="{73FA0BD4-2C82-4F04-B72D-8031A45589AD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 </a:t>
          </a:fld>
          <a:endParaRPr kumimoji="1" lang="ja-JP" altLang="en-US" sz="1800"/>
        </a:p>
      </xdr:txBody>
    </xdr:sp>
    <xdr:clientData/>
  </xdr:oneCellAnchor>
  <xdr:oneCellAnchor>
    <xdr:from>
      <xdr:col>1</xdr:col>
      <xdr:colOff>0</xdr:colOff>
      <xdr:row>45</xdr:row>
      <xdr:rowOff>73834</xdr:rowOff>
    </xdr:from>
    <xdr:ext cx="666750" cy="521425"/>
    <xdr:sp macro="" textlink="$Q$12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85800" y="10789459"/>
          <a:ext cx="666750" cy="521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fld id="{42C186D5-681C-46AA-B93D-C1875B10A674}" type="TxLink">
            <a:rPr kumimoji="1" lang="en-US" altLang="en-US" sz="20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 </a:t>
          </a:fld>
          <a:endParaRPr kumimoji="1" lang="ja-JP" altLang="en-US" sz="2000"/>
        </a:p>
      </xdr:txBody>
    </xdr:sp>
    <xdr:clientData/>
  </xdr:oneCellAnchor>
  <xdr:oneCellAnchor>
    <xdr:from>
      <xdr:col>0</xdr:col>
      <xdr:colOff>0</xdr:colOff>
      <xdr:row>45</xdr:row>
      <xdr:rowOff>63137</xdr:rowOff>
    </xdr:from>
    <xdr:ext cx="990600" cy="521425"/>
    <xdr:sp macro="" textlink="$Q$14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0" y="10778762"/>
          <a:ext cx="990600" cy="521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fld id="{551B46FF-947A-4234-BD1B-A5EE49C6F41B}" type="TxLink">
            <a:rPr kumimoji="1" lang="en-US" altLang="en-US" sz="20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 </a:t>
          </a:fld>
          <a:endParaRPr kumimoji="1" lang="ja-JP" altLang="en-US" sz="2000"/>
        </a:p>
      </xdr:txBody>
    </xdr:sp>
    <xdr:clientData/>
  </xdr:oneCellAnchor>
  <xdr:twoCellAnchor>
    <xdr:from>
      <xdr:col>1</xdr:col>
      <xdr:colOff>314325</xdr:colOff>
      <xdr:row>53</xdr:row>
      <xdr:rowOff>190500</xdr:rowOff>
    </xdr:from>
    <xdr:to>
      <xdr:col>1</xdr:col>
      <xdr:colOff>676275</xdr:colOff>
      <xdr:row>54</xdr:row>
      <xdr:rowOff>219075</xdr:rowOff>
    </xdr:to>
    <xdr:sp macro="" textlink="$O$14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00125" y="1281112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56623D-1B8D-415D-B154-5ACA300CB97A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314325</xdr:colOff>
      <xdr:row>56</xdr:row>
      <xdr:rowOff>95250</xdr:rowOff>
    </xdr:from>
    <xdr:to>
      <xdr:col>1</xdr:col>
      <xdr:colOff>676275</xdr:colOff>
      <xdr:row>57</xdr:row>
      <xdr:rowOff>123825</xdr:rowOff>
    </xdr:to>
    <xdr:sp macro="" textlink="$O$13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00125" y="13430250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A83376D-98B2-4ACE-AEDF-84B7A3E0DCE4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104775</xdr:colOff>
      <xdr:row>12</xdr:row>
      <xdr:rowOff>180975</xdr:rowOff>
    </xdr:from>
    <xdr:to>
      <xdr:col>6</xdr:col>
      <xdr:colOff>295275</xdr:colOff>
      <xdr:row>13</xdr:row>
      <xdr:rowOff>133350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4219575" y="3038475"/>
          <a:ext cx="190500" cy="1905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304800</xdr:colOff>
      <xdr:row>11</xdr:row>
      <xdr:rowOff>9525</xdr:rowOff>
    </xdr:from>
    <xdr:to>
      <xdr:col>2</xdr:col>
      <xdr:colOff>66675</xdr:colOff>
      <xdr:row>12</xdr:row>
      <xdr:rowOff>152400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A41DCEC2-EE4E-4B6C-8A79-D9369D976390}"/>
            </a:ext>
          </a:extLst>
        </xdr:cNvPr>
        <xdr:cNvSpPr/>
      </xdr:nvSpPr>
      <xdr:spPr>
        <a:xfrm>
          <a:off x="990600" y="2628900"/>
          <a:ext cx="447675" cy="381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409574</xdr:colOff>
      <xdr:row>11</xdr:row>
      <xdr:rowOff>57150</xdr:rowOff>
    </xdr:from>
    <xdr:to>
      <xdr:col>5</xdr:col>
      <xdr:colOff>495299</xdr:colOff>
      <xdr:row>12</xdr:row>
      <xdr:rowOff>85725</xdr:rowOff>
    </xdr:to>
    <xdr:sp macro="" textlink="$O$6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95374" y="2676525"/>
          <a:ext cx="28289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F11DC16-8499-49D9-A53B-702D2F79F64F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J1:Q19"/>
  <sheetViews>
    <sheetView tabSelected="1" zoomScaleNormal="100" workbookViewId="0">
      <selection activeCell="K1" sqref="K1"/>
    </sheetView>
  </sheetViews>
  <sheetFormatPr defaultRowHeight="18.75"/>
  <cols>
    <col min="11" max="11" width="8.125" customWidth="1"/>
    <col min="12" max="12" width="13" customWidth="1"/>
    <col min="13" max="13" width="18" customWidth="1"/>
    <col min="14" max="14" width="16.125" customWidth="1"/>
    <col min="15" max="15" width="10.375" customWidth="1"/>
    <col min="16" max="16" width="9.375" bestFit="1" customWidth="1"/>
  </cols>
  <sheetData>
    <row r="1" spans="10:17">
      <c r="L1" s="5" t="s">
        <v>16</v>
      </c>
    </row>
    <row r="2" spans="10:17">
      <c r="L2" s="2" t="s">
        <v>0</v>
      </c>
      <c r="M2" s="8"/>
      <c r="N2" s="8"/>
    </row>
    <row r="3" spans="10:17">
      <c r="L3" s="2" t="s">
        <v>12</v>
      </c>
      <c r="M3" s="8"/>
      <c r="N3" s="9"/>
      <c r="O3" s="9"/>
      <c r="P3" s="9"/>
      <c r="Q3" s="9"/>
    </row>
    <row r="4" spans="10:17">
      <c r="L4" s="2" t="s">
        <v>6</v>
      </c>
      <c r="M4" s="7"/>
      <c r="N4" s="9"/>
      <c r="O4" s="9"/>
      <c r="P4" s="9"/>
      <c r="Q4" s="9"/>
    </row>
    <row r="5" spans="10:17">
      <c r="L5" s="2" t="s">
        <v>1</v>
      </c>
      <c r="M5" s="7"/>
      <c r="N5" s="9"/>
      <c r="O5" s="9"/>
      <c r="P5" s="9"/>
      <c r="Q5" s="9"/>
    </row>
    <row r="6" spans="10:17">
      <c r="L6" s="2" t="s">
        <v>2</v>
      </c>
      <c r="M6" s="6"/>
      <c r="N6" s="9" t="str">
        <f ca="1">IF(OR(M3="",M6=""),IF(NOT(M6=""),DATEDIF(M6,TODAY(),"y"),""),DATEDIF(M6,M3,"y"))</f>
        <v/>
      </c>
      <c r="O6" s="10" t="str">
        <f>IF(M6="","",M6)</f>
        <v/>
      </c>
      <c r="P6" s="9"/>
      <c r="Q6" s="9"/>
    </row>
    <row r="7" spans="10:17">
      <c r="L7" s="2" t="s">
        <v>4</v>
      </c>
      <c r="M7" s="3"/>
      <c r="N7" s="9" t="str">
        <f>CONCATENATE(LEFT(M7,3),"　　　",RIGHT(M7,4))</f>
        <v>　　　</v>
      </c>
      <c r="O7" s="9"/>
      <c r="P7" s="9"/>
      <c r="Q7" s="9"/>
    </row>
    <row r="8" spans="10:17">
      <c r="L8" s="2" t="s">
        <v>5</v>
      </c>
      <c r="M8" s="3"/>
      <c r="N8" s="11" t="str">
        <f>IF(IFERROR(FIND("市",$M$8,2),0)=0,"","○")</f>
        <v/>
      </c>
      <c r="O8" s="12" t="str">
        <f>IF(IFERROR(FIND("郡",$M$8,2),0)=0,"","○")</f>
        <v/>
      </c>
      <c r="P8" s="12" t="str">
        <f>IF(M8="","",IF(N8="○",LEFT(M8,FIND("市",M8,1)-1),LEFT(M8,FIND("郡",M8,1)-1)))</f>
        <v/>
      </c>
      <c r="Q8" s="9" t="str">
        <f>IF(M8="","",IF(N8="○",MID(M8,FIND("市",M8,1)+1,LEN(M8)),MID(M8,FIND("郡",M8,1)+1,LEN(M8))))</f>
        <v/>
      </c>
    </row>
    <row r="9" spans="10:17">
      <c r="L9" s="2" t="s">
        <v>3</v>
      </c>
      <c r="M9" s="3"/>
      <c r="N9" s="9" t="str">
        <f>SUBSTITUTE(M9,"-","           ")</f>
        <v/>
      </c>
      <c r="O9" s="9"/>
      <c r="P9" s="9"/>
      <c r="Q9" s="9"/>
    </row>
    <row r="10" spans="10:17">
      <c r="M10" s="1"/>
      <c r="N10" s="9"/>
      <c r="O10" s="9"/>
      <c r="P10" s="9"/>
      <c r="Q10" s="9"/>
    </row>
    <row r="11" spans="10:17">
      <c r="L11" s="2" t="s">
        <v>13</v>
      </c>
      <c r="M11" s="5" t="str">
        <f>IF(L12="普通免許+小型フォークリフト特別教育+実務経験","※申込書に運転業務経験の記入と事業主の証明が必要です","")</f>
        <v/>
      </c>
      <c r="N11" s="9"/>
      <c r="O11" s="9"/>
      <c r="P11" s="9"/>
      <c r="Q11" s="9"/>
    </row>
    <row r="12" spans="10:17">
      <c r="L12" s="4"/>
      <c r="N12" s="9"/>
      <c r="O12" s="9" t="str">
        <f>IF($L$12="大型特殊免許(限定無し)","✓","")</f>
        <v/>
      </c>
      <c r="P12" s="9" t="s">
        <v>14</v>
      </c>
      <c r="Q12" s="13" t="str">
        <f>IF(OR($L$12="大型特殊免許(限定無し)",$L$12="普通免許+小型フォークリフト特別教育+実務経験"),"○","")</f>
        <v/>
      </c>
    </row>
    <row r="13" spans="10:17">
      <c r="N13" s="9"/>
      <c r="O13" s="9" t="str">
        <f>IF($L$12="普通免許+小型フォークリフト特別教育+実務経験","✓","")</f>
        <v/>
      </c>
      <c r="P13" s="9"/>
      <c r="Q13" s="13"/>
    </row>
    <row r="14" spans="10:17">
      <c r="L14" s="15" t="s">
        <v>17</v>
      </c>
      <c r="M14" s="15"/>
      <c r="N14" s="9"/>
      <c r="O14" s="9" t="str">
        <f>IF($L$12="普通・大型・中型・準中型免許、大特(限定有）","✓","")</f>
        <v/>
      </c>
      <c r="P14" s="9" t="s">
        <v>15</v>
      </c>
      <c r="Q14" s="13" t="str">
        <f>IF($L$12="普通・大型・中型・準中型免許、大特(限定有）","○","")</f>
        <v/>
      </c>
    </row>
    <row r="15" spans="10:17">
      <c r="L15" s="2" t="s">
        <v>7</v>
      </c>
      <c r="M15" s="3"/>
      <c r="N15" s="9"/>
      <c r="O15" s="9"/>
      <c r="P15" s="9"/>
      <c r="Q15" s="9"/>
    </row>
    <row r="16" spans="10:17">
      <c r="L16" s="2" t="s">
        <v>8</v>
      </c>
      <c r="M16" s="3"/>
      <c r="N16" s="9"/>
      <c r="O16" s="9"/>
      <c r="P16" s="9"/>
      <c r="Q16" s="9"/>
    </row>
    <row r="17" spans="12:17">
      <c r="L17" s="2" t="s">
        <v>9</v>
      </c>
      <c r="M17" s="3"/>
      <c r="N17" s="14" t="str">
        <f>CONCATENATE(LEFT(M16,3),"　",RIGHT(M16,4))</f>
        <v>　</v>
      </c>
      <c r="O17" s="9"/>
      <c r="P17" s="9"/>
      <c r="Q17" s="9"/>
    </row>
    <row r="18" spans="12:17">
      <c r="L18" s="2" t="s">
        <v>10</v>
      </c>
      <c r="M18" s="3"/>
      <c r="N18" s="9" t="str">
        <f>SUBSTITUTE(M18,"-","           ")</f>
        <v/>
      </c>
      <c r="O18" s="9"/>
      <c r="P18" s="9"/>
      <c r="Q18" s="9"/>
    </row>
    <row r="19" spans="12:17">
      <c r="L19" s="2" t="s">
        <v>11</v>
      </c>
      <c r="M19" s="3"/>
      <c r="N19" s="9" t="str">
        <f>SUBSTITUTE(M19,"-","           ")</f>
        <v/>
      </c>
      <c r="O19" s="9"/>
      <c r="P19" s="9"/>
      <c r="Q19" s="9"/>
    </row>
  </sheetData>
  <sheetProtection sheet="1" objects="1" scenarios="1"/>
  <mergeCells count="1">
    <mergeCell ref="L14:M14"/>
  </mergeCells>
  <phoneticPr fontId="1"/>
  <conditionalFormatting sqref="L12">
    <cfRule type="cellIs" dxfId="3" priority="7" operator="equal">
      <formula>""</formula>
    </cfRule>
  </conditionalFormatting>
  <conditionalFormatting sqref="M2:M9">
    <cfRule type="cellIs" dxfId="2" priority="2" operator="equal">
      <formula>""</formula>
    </cfRule>
  </conditionalFormatting>
  <conditionalFormatting sqref="M15:M19">
    <cfRule type="cellIs" dxfId="1" priority="8" operator="equal">
      <formula>""</formula>
    </cfRule>
  </conditionalFormatting>
  <conditionalFormatting sqref="N2">
    <cfRule type="cellIs" dxfId="0" priority="1" operator="equal">
      <formula>""</formula>
    </cfRule>
  </conditionalFormatting>
  <dataValidations count="2">
    <dataValidation imeMode="fullKatakana" allowBlank="1" showInputMessage="1" showErrorMessage="1" sqref="M4" xr:uid="{00000000-0002-0000-0000-000000000000}"/>
    <dataValidation type="list" allowBlank="1" showInputMessage="1" showErrorMessage="1" sqref="L12" xr:uid="{00000000-0002-0000-0000-000001000000}">
      <formula1>"大型特殊免許(限定無し),普通・大型・中型・準中型免許、大特(限定有）,普通免許+小型フォークリフト特別教育+実務経験"</formula1>
    </dataValidation>
  </dataValidations>
  <printOptions horizontalCentered="1" verticalCentered="1"/>
  <pageMargins left="0.39370078740157483" right="7.874015748031496E-2" top="0.74803149606299213" bottom="0.35433070866141736" header="0" footer="0"/>
  <pageSetup paperSize="9" orientation="portrait" r:id="rId1"/>
  <rowBreaks count="1" manualBreakCount="1">
    <brk id="78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フォーク</vt:lpstr>
      <vt:lpstr>フォーク!Print_Area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jimu-fsrv2</dc:creator>
  <cp:lastModifiedBy>JIMU-FSRV2</cp:lastModifiedBy>
  <cp:lastPrinted>2026-01-22T02:04:00Z</cp:lastPrinted>
  <dcterms:created xsi:type="dcterms:W3CDTF">2024-08-02T01:10:12Z</dcterms:created>
  <dcterms:modified xsi:type="dcterms:W3CDTF">2026-05-26T02:10:08Z</dcterms:modified>
</cp:coreProperties>
</file>